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7DC25F43-3297-4668-BFF5-136BF712A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F52" i="1" s="1"/>
  <c r="D52" i="1"/>
  <c r="C52" i="1"/>
  <c r="F51" i="1"/>
  <c r="F50" i="1"/>
  <c r="F49" i="1"/>
  <c r="F48" i="1"/>
  <c r="F47" i="1"/>
  <c r="E45" i="1"/>
  <c r="D45" i="1"/>
  <c r="C45" i="1"/>
  <c r="F44" i="1"/>
  <c r="E42" i="1"/>
  <c r="D42" i="1"/>
  <c r="C42" i="1"/>
  <c r="F41" i="1"/>
  <c r="E38" i="1"/>
  <c r="D38" i="1"/>
  <c r="C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E21" i="1"/>
  <c r="E39" i="1" s="1"/>
  <c r="D21" i="1"/>
  <c r="D39" i="1" s="1"/>
  <c r="D53" i="1" s="1"/>
  <c r="C21" i="1"/>
  <c r="F20" i="1"/>
  <c r="F19" i="1"/>
  <c r="F18" i="1"/>
  <c r="F17" i="1"/>
  <c r="F16" i="1"/>
  <c r="F14" i="1"/>
  <c r="F13" i="1"/>
  <c r="F12" i="1"/>
  <c r="F11" i="1"/>
  <c r="F10" i="1"/>
  <c r="F9" i="1"/>
  <c r="F8" i="1"/>
  <c r="C39" i="1" l="1"/>
  <c r="C53" i="1" s="1"/>
  <c r="F45" i="1"/>
  <c r="F38" i="1"/>
  <c r="F42" i="1"/>
  <c r="E53" i="1"/>
  <c r="F39" i="1"/>
  <c r="F21" i="1"/>
  <c r="F53" i="1" l="1"/>
  <c r="E55" i="1"/>
  <c r="F55" i="1" s="1"/>
</calcChain>
</file>

<file path=xl/sharedStrings.xml><?xml version="1.0" encoding="utf-8"?>
<sst xmlns="http://schemas.openxmlformats.org/spreadsheetml/2006/main" count="66" uniqueCount="60">
  <si>
    <t>STATE LEVEL BANKERS' COMMITTEE BIHAR, PATNA</t>
  </si>
  <si>
    <t>(Rs. In Crore )</t>
  </si>
  <si>
    <t>SL. NO</t>
  </si>
  <si>
    <t xml:space="preserve">BANK NAME </t>
  </si>
  <si>
    <t>NO. OF BRANCHES</t>
  </si>
  <si>
    <t>DEPOSITS</t>
  </si>
  <si>
    <t>ADVANCES (INCL O/S BIHAR)</t>
  </si>
  <si>
    <t>C:D RATIO (%)</t>
  </si>
  <si>
    <t>LEAD BANKS</t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</si>
  <si>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</si>
  <si>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</si>
  <si>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</si>
  <si>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</si>
  <si>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</si>
  <si>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</si>
  <si>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</si>
  <si>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/>
  </si>
  <si>
    <t>OTHER BANKS</t>
  </si>
  <si>
    <t>BANK OF INDIA</t>
  </si>
  <si>
    <t>BANK OF MAHARASHTRA</t>
  </si>
  <si>
    <t>INDIAN BANK</t>
  </si>
  <si>
    <t>INDIAN OVERSEAS BANK</t>
  </si>
  <si>
    <t>PUNJAB AND SIND BANK</t>
  </si>
  <si>
    <t xml:space="preserve">TOTAL PUBLIC SECTOR BANKS </t>
  </si>
  <si>
    <t xml:space="preserve">PRIVATE BANKS 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</si>
  <si>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</si>
  <si>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</si>
  <si>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</si>
  <si>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</si>
  <si>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</si>
  <si>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</si>
  <si>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</si>
  <si>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</si>
  <si>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</si>
  <si>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</si>
  <si>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</si>
  <si>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</si>
  <si>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</si>
  <si>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</si>
  <si>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</si>
  <si>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TOTAL PRIVATE SECTOR BANKS</t>
  </si>
  <si>
    <t xml:space="preserve">Total COMM.  BANKS </t>
  </si>
  <si>
    <t xml:space="preserve">CO-OPERATIVE BANKS </t>
  </si>
  <si>
    <t>STATE CO-OP. BANK</t>
  </si>
  <si>
    <t xml:space="preserve">REGIONAL RURAL BANKS </t>
  </si>
  <si>
    <t>BIHAR GRAMIN BANK</t>
  </si>
  <si>
    <t>TOTAL REGIONAL RURAL BANKS</t>
  </si>
  <si>
    <t xml:space="preserve">SMALL FINANCE BANK </t>
  </si>
  <si>
    <t>JANA SMALL FIN. BANK</t>
  </si>
  <si>
    <t>UJJIVAN SMALL FIN. BANK</t>
  </si>
  <si>
    <t>UTKARSH SMALL FIN. BANK</t>
  </si>
  <si>
    <t>ESAF SMALL FIN. BANK</t>
  </si>
  <si>
    <t>UNITY SMALL FINANCE BANK</t>
  </si>
  <si>
    <t xml:space="preserve">TOTAL SMALL FINANCE BANK  </t>
  </si>
  <si>
    <t>(CONVENOR- STATE BANK OF INDIA)</t>
  </si>
  <si>
    <t xml:space="preserve">TOTAL CO-OPERATIVE  BANKS  </t>
  </si>
  <si>
    <t>BANKWISE DEPOSITS, ADVANCES &amp; C:D RATIO FY : 2026 - 27 AS ON 30.06.2026</t>
  </si>
  <si>
    <t>TOTAL</t>
  </si>
  <si>
    <t>RIDF</t>
  </si>
  <si>
    <t>TOTAL (ADVANCE+RIDF)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</si>
</sst>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0;[Red]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zoomScaleNormal="100" workbookViewId="0">
      <selection activeCell="I18" sqref="I18"/>
    </sheetView>
  </sheetViews>
  <sheetFormatPr defaultRowHeight="15" x14ac:dyDescent="0.25"/>
  <cols>
    <col min="1" max="1" width="6.7109375" style="1" bestFit="1" customWidth="1"/>
    <col min="2" max="2" width="32.85546875" style="2" bestFit="1" customWidth="1"/>
    <col min="3" max="3" width="14.7109375" style="1" customWidth="1"/>
    <col min="4" max="4" width="12.5703125" style="14" customWidth="1"/>
    <col min="5" max="5" width="18.140625" style="14" customWidth="1"/>
    <col min="6" max="6" width="17.42578125" style="3" customWidth="1"/>
  </cols>
  <sheetData>
    <row r="1" spans="1:6" ht="15.75" x14ac:dyDescent="0.25">
      <c r="A1" s="22" t="s">
        <v>0</v>
      </c>
      <c r="B1" s="22"/>
      <c r="C1" s="22"/>
      <c r="D1" s="22"/>
      <c r="E1" s="22"/>
      <c r="F1" s="22"/>
    </row>
    <row r="2" spans="1:6" ht="15.75" x14ac:dyDescent="0.25">
      <c r="A2" s="23" t="s">
        <v>54</v>
      </c>
      <c r="B2" s="23"/>
      <c r="C2" s="23"/>
      <c r="D2" s="23"/>
      <c r="E2" s="23"/>
      <c r="F2" s="23"/>
    </row>
    <row r="3" spans="1:6" ht="15.75" x14ac:dyDescent="0.25">
      <c r="A3" s="23" t="s">
        <v>56</v>
      </c>
      <c r="B3" s="23"/>
      <c r="C3" s="23"/>
      <c r="D3" s="23"/>
      <c r="E3" s="23"/>
      <c r="F3" s="23"/>
    </row>
    <row r="4" spans="1:6" ht="15.75" x14ac:dyDescent="0.25">
      <c r="A4" s="24" t="s">
        <v>1</v>
      </c>
      <c r="B4" s="24"/>
      <c r="C4" s="24"/>
      <c r="D4" s="24"/>
      <c r="E4" s="24"/>
      <c r="F4" s="24"/>
    </row>
    <row r="5" spans="1:6" x14ac:dyDescent="0.25">
      <c r="A5" s="25" t="s">
        <v>2</v>
      </c>
      <c r="B5" s="25" t="s">
        <v>3</v>
      </c>
      <c r="C5" s="26" t="s">
        <v>4</v>
      </c>
      <c r="D5" s="27" t="s">
        <v>5</v>
      </c>
      <c r="E5" s="27" t="s">
        <v>6</v>
      </c>
      <c r="F5" s="28" t="s">
        <v>7</v>
      </c>
    </row>
    <row r="6" spans="1:6" ht="42.75" customHeight="1" x14ac:dyDescent="0.25">
      <c r="A6" s="25"/>
      <c r="B6" s="25"/>
      <c r="C6" s="26"/>
      <c r="D6" s="27"/>
      <c r="E6" s="27"/>
      <c r="F6" s="28"/>
    </row>
    <row r="7" spans="1:6" s="4" customFormat="1" ht="15.75" x14ac:dyDescent="0.25">
      <c r="A7" s="5"/>
      <c r="B7" s="7" t="s">
        <v>8</v>
      </c>
      <c r="C7" s="5"/>
      <c r="D7" s="12"/>
      <c r="E7" s="12"/>
      <c r="F7" s="6"/>
    </row>
    <row r="8" spans="1:6" ht="15.75" x14ac:dyDescent="0.25">
      <c r="A8" s="8">
        <v>1</v>
      </c>
      <c r="B8" s="9" t="s">
        <v>9</v>
      </c>
      <c r="C8" s="8">
        <v>1066</v>
      </c>
      <c r="D8" s="13">
        <v>201807.65</v>
      </c>
      <c r="E8" s="13">
        <v>89598.53</v>
      </c>
      <c r="F8" s="10">
        <f t="shared" ref="F8:F14" si="0">(E8/D8)*100</f>
        <v>44.397984912861332</v>
      </c>
    </row>
    <row r="9" spans="1:6" ht="15.75" x14ac:dyDescent="0.25">
      <c r="A9" s="8">
        <v>2</v>
      </c>
      <c r="B9" s="9" t="s">
        <v>10</v>
      </c>
      <c r="C9" s="8">
        <v>350</v>
      </c>
      <c r="D9" s="13">
        <v>30148.65</v>
      </c>
      <c r="E9" s="13">
        <v>17720.8</v>
      </c>
      <c r="F9" s="10">
        <f t="shared" si="0"/>
        <v>58.778087907750418</v>
      </c>
    </row>
    <row r="10" spans="1:6" ht="15.75" x14ac:dyDescent="0.25">
      <c r="A10" s="8">
        <v>3</v>
      </c>
      <c r="B10" s="9" t="s">
        <v>11</v>
      </c>
      <c r="C10" s="8">
        <v>350</v>
      </c>
      <c r="D10" s="13">
        <v>30820.44</v>
      </c>
      <c r="E10" s="13">
        <v>18084.97</v>
      </c>
      <c r="F10" s="10">
        <f t="shared" si="0"/>
        <v>58.678493882631145</v>
      </c>
    </row>
    <row r="11" spans="1:6" ht="15.75" x14ac:dyDescent="0.25">
      <c r="A11" s="8">
        <v>4</v>
      </c>
      <c r="B11" s="9" t="s">
        <v>12</v>
      </c>
      <c r="C11" s="8">
        <v>435</v>
      </c>
      <c r="D11" s="13">
        <v>32843.120000000003</v>
      </c>
      <c r="E11" s="13">
        <v>14467.38</v>
      </c>
      <c r="F11" s="10">
        <f t="shared" si="0"/>
        <v>44.049956276991949</v>
      </c>
    </row>
    <row r="12" spans="1:6" ht="15.75" x14ac:dyDescent="0.25">
      <c r="A12" s="8">
        <v>5</v>
      </c>
      <c r="B12" s="9" t="s">
        <v>13</v>
      </c>
      <c r="C12" s="8">
        <v>707</v>
      </c>
      <c r="D12" s="13">
        <v>75090.289999999994</v>
      </c>
      <c r="E12" s="13">
        <v>31468.880000000001</v>
      </c>
      <c r="F12" s="10">
        <f t="shared" si="0"/>
        <v>41.908054956240022</v>
      </c>
    </row>
    <row r="13" spans="1:6" ht="15.75" x14ac:dyDescent="0.25">
      <c r="A13" s="8">
        <v>6</v>
      </c>
      <c r="B13" s="9" t="s">
        <v>14</v>
      </c>
      <c r="C13" s="8">
        <v>232</v>
      </c>
      <c r="D13" s="13">
        <v>17610.669999999998</v>
      </c>
      <c r="E13" s="13">
        <v>8534.0400000000009</v>
      </c>
      <c r="F13" s="10">
        <f t="shared" si="0"/>
        <v>48.459485073537813</v>
      </c>
    </row>
    <row r="14" spans="1:6" ht="15.75" x14ac:dyDescent="0.25">
      <c r="A14" s="8">
        <v>7</v>
      </c>
      <c r="B14" s="9" t="s">
        <v>15</v>
      </c>
      <c r="C14" s="8">
        <v>247</v>
      </c>
      <c r="D14" s="13">
        <v>15220.05</v>
      </c>
      <c r="E14" s="13">
        <v>7243.96</v>
      </c>
      <c r="F14" s="10">
        <f t="shared" si="0"/>
        <v>47.594850214026899</v>
      </c>
    </row>
    <row r="15" spans="1:6" ht="15.75" x14ac:dyDescent="0.25">
      <c r="A15" s="8" t="s">
        <v>16</v>
      </c>
      <c r="B15" s="9" t="s">
        <v>17</v>
      </c>
      <c r="C15" s="8"/>
      <c r="D15" s="13"/>
      <c r="E15" s="13"/>
      <c r="F15" s="11"/>
    </row>
    <row r="16" spans="1:6" ht="15.75" x14ac:dyDescent="0.25">
      <c r="A16" s="8">
        <v>8</v>
      </c>
      <c r="B16" s="9" t="s">
        <v>18</v>
      </c>
      <c r="C16" s="8">
        <v>363</v>
      </c>
      <c r="D16" s="13">
        <v>33636.730000000003</v>
      </c>
      <c r="E16" s="13">
        <v>16159.45</v>
      </c>
      <c r="F16" s="10">
        <f t="shared" ref="F16:F21" si="1">(E16/D16)*100</f>
        <v>48.041084849805557</v>
      </c>
    </row>
    <row r="17" spans="1:6" ht="15.75" x14ac:dyDescent="0.25">
      <c r="A17" s="8">
        <v>9</v>
      </c>
      <c r="B17" s="9" t="s">
        <v>19</v>
      </c>
      <c r="C17" s="8">
        <v>68</v>
      </c>
      <c r="D17" s="13">
        <v>1600.16</v>
      </c>
      <c r="E17" s="13">
        <v>2508.19</v>
      </c>
      <c r="F17" s="10">
        <f t="shared" si="1"/>
        <v>156.746200379962</v>
      </c>
    </row>
    <row r="18" spans="1:6" ht="15.75" x14ac:dyDescent="0.25">
      <c r="A18" s="8">
        <v>10</v>
      </c>
      <c r="B18" s="9" t="s">
        <v>20</v>
      </c>
      <c r="C18" s="8">
        <v>304</v>
      </c>
      <c r="D18" s="13">
        <v>26300.45</v>
      </c>
      <c r="E18" s="13">
        <v>14622.99</v>
      </c>
      <c r="F18" s="10">
        <f t="shared" si="1"/>
        <v>55.599771106578025</v>
      </c>
    </row>
    <row r="19" spans="1:6" ht="15.75" x14ac:dyDescent="0.25">
      <c r="A19" s="8">
        <v>11</v>
      </c>
      <c r="B19" s="9" t="s">
        <v>21</v>
      </c>
      <c r="C19" s="8">
        <v>76</v>
      </c>
      <c r="D19" s="13">
        <v>5469.22</v>
      </c>
      <c r="E19" s="13">
        <v>2580.1799999999998</v>
      </c>
      <c r="F19" s="10">
        <f t="shared" si="1"/>
        <v>47.176379812843514</v>
      </c>
    </row>
    <row r="20" spans="1:6" ht="15.75" x14ac:dyDescent="0.25">
      <c r="A20" s="8">
        <v>12</v>
      </c>
      <c r="B20" s="9" t="s">
        <v>22</v>
      </c>
      <c r="C20" s="8">
        <v>23</v>
      </c>
      <c r="D20" s="13">
        <v>808.69</v>
      </c>
      <c r="E20" s="13">
        <v>544.85</v>
      </c>
      <c r="F20" s="10">
        <f t="shared" si="1"/>
        <v>67.374395627496312</v>
      </c>
    </row>
    <row r="21" spans="1:6" ht="15.75" x14ac:dyDescent="0.25">
      <c r="A21" s="8" t="s">
        <v>16</v>
      </c>
      <c r="B21" s="9" t="s">
        <v>23</v>
      </c>
      <c r="C21" s="8">
        <f>SUM(C8:C20)</f>
        <v>4221</v>
      </c>
      <c r="D21" s="13">
        <f>SUM(D8:D20)</f>
        <v>471356.11999999988</v>
      </c>
      <c r="E21" s="13">
        <f>SUM(E8:E20)</f>
        <v>223534.22</v>
      </c>
      <c r="F21" s="10">
        <f t="shared" si="1"/>
        <v>47.423637991589047</v>
      </c>
    </row>
    <row r="22" spans="1:6" ht="15.75" x14ac:dyDescent="0.25">
      <c r="A22" s="8"/>
      <c r="B22" s="9" t="s">
        <v>24</v>
      </c>
      <c r="C22" s="8"/>
      <c r="D22" s="13"/>
      <c r="E22" s="13"/>
      <c r="F22" s="11"/>
    </row>
    <row r="23" spans="1:6" ht="15.75" x14ac:dyDescent="0.25">
      <c r="A23" s="8">
        <v>13</v>
      </c>
      <c r="B23" s="9" t="s">
        <v>25</v>
      </c>
      <c r="C23" s="8">
        <v>164</v>
      </c>
      <c r="D23" s="13">
        <v>18050.419999999998</v>
      </c>
      <c r="E23" s="13">
        <v>14201.24</v>
      </c>
      <c r="F23" s="10">
        <f t="shared" ref="F23:F39" si="2">(E23/D23)*100</f>
        <v>78.675399242787719</v>
      </c>
    </row>
    <row r="24" spans="1:6" ht="15.75" x14ac:dyDescent="0.25">
      <c r="A24" s="8">
        <v>14</v>
      </c>
      <c r="B24" s="9" t="s">
        <v>26</v>
      </c>
      <c r="C24" s="8">
        <v>137</v>
      </c>
      <c r="D24" s="13">
        <v>5947.39</v>
      </c>
      <c r="E24" s="13">
        <v>9276.48</v>
      </c>
      <c r="F24" s="10">
        <f t="shared" si="2"/>
        <v>155.97564646004381</v>
      </c>
    </row>
    <row r="25" spans="1:6" ht="15.75" x14ac:dyDescent="0.25">
      <c r="A25" s="8">
        <v>15</v>
      </c>
      <c r="B25" s="9" t="s">
        <v>27</v>
      </c>
      <c r="C25" s="8">
        <v>11</v>
      </c>
      <c r="D25" s="13">
        <v>1061.08</v>
      </c>
      <c r="E25" s="13">
        <v>600.1</v>
      </c>
      <c r="F25" s="10">
        <f t="shared" si="2"/>
        <v>56.555584875786934</v>
      </c>
    </row>
    <row r="26" spans="1:6" ht="15.75" x14ac:dyDescent="0.25">
      <c r="A26" s="8">
        <v>16</v>
      </c>
      <c r="B26" s="9" t="s">
        <v>28</v>
      </c>
      <c r="C26" s="8">
        <v>204</v>
      </c>
      <c r="D26" s="13">
        <v>28155.67</v>
      </c>
      <c r="E26" s="13">
        <v>30418.32</v>
      </c>
      <c r="F26" s="10">
        <f t="shared" si="2"/>
        <v>108.0362143752928</v>
      </c>
    </row>
    <row r="27" spans="1:6" ht="15.75" x14ac:dyDescent="0.25">
      <c r="A27" s="8">
        <v>17</v>
      </c>
      <c r="B27" s="9" t="s">
        <v>29</v>
      </c>
      <c r="C27" s="8">
        <v>178</v>
      </c>
      <c r="D27" s="13">
        <v>19948.2</v>
      </c>
      <c r="E27" s="13">
        <v>19306.59</v>
      </c>
      <c r="F27" s="10">
        <f t="shared" si="2"/>
        <v>96.783619574698463</v>
      </c>
    </row>
    <row r="28" spans="1:6" ht="15.75" x14ac:dyDescent="0.25">
      <c r="A28" s="8">
        <v>18</v>
      </c>
      <c r="B28" s="9" t="s">
        <v>30</v>
      </c>
      <c r="C28" s="8">
        <v>80</v>
      </c>
      <c r="D28" s="13">
        <v>8107.92</v>
      </c>
      <c r="E28" s="13">
        <v>3609.73</v>
      </c>
      <c r="F28" s="10">
        <f t="shared" si="2"/>
        <v>44.521036221373663</v>
      </c>
    </row>
    <row r="29" spans="1:6" ht="15.75" x14ac:dyDescent="0.25">
      <c r="A29" s="8">
        <v>19</v>
      </c>
      <c r="B29" s="9" t="s">
        <v>31</v>
      </c>
      <c r="C29" s="8">
        <v>58</v>
      </c>
      <c r="D29" s="13">
        <v>4960.67</v>
      </c>
      <c r="E29" s="13">
        <v>7417.3</v>
      </c>
      <c r="F29" s="10">
        <f t="shared" si="2"/>
        <v>149.52214116238332</v>
      </c>
    </row>
    <row r="30" spans="1:6" ht="15.75" x14ac:dyDescent="0.25">
      <c r="A30" s="8">
        <v>20</v>
      </c>
      <c r="B30" s="9" t="s">
        <v>32</v>
      </c>
      <c r="C30" s="8">
        <v>1</v>
      </c>
      <c r="D30" s="13">
        <v>205.22</v>
      </c>
      <c r="E30" s="13">
        <v>134.36000000000001</v>
      </c>
      <c r="F30" s="10">
        <f t="shared" si="2"/>
        <v>65.471201637267328</v>
      </c>
    </row>
    <row r="31" spans="1:6" ht="15.75" x14ac:dyDescent="0.25">
      <c r="A31" s="8">
        <v>21</v>
      </c>
      <c r="B31" s="9" t="s">
        <v>33</v>
      </c>
      <c r="C31" s="8">
        <v>1</v>
      </c>
      <c r="D31" s="13">
        <v>38.700000000000003</v>
      </c>
      <c r="E31" s="13">
        <v>20.32</v>
      </c>
      <c r="F31" s="10">
        <f t="shared" si="2"/>
        <v>52.506459948320405</v>
      </c>
    </row>
    <row r="32" spans="1:6" ht="15.75" x14ac:dyDescent="0.25">
      <c r="A32" s="8">
        <v>22</v>
      </c>
      <c r="B32" s="9" t="s">
        <v>34</v>
      </c>
      <c r="C32" s="8">
        <v>32</v>
      </c>
      <c r="D32" s="13">
        <v>2436.94</v>
      </c>
      <c r="E32" s="13">
        <v>2066.69</v>
      </c>
      <c r="F32" s="10">
        <f t="shared" si="2"/>
        <v>84.806765862105763</v>
      </c>
    </row>
    <row r="33" spans="1:6" ht="15.75" x14ac:dyDescent="0.25">
      <c r="A33" s="8">
        <v>23</v>
      </c>
      <c r="B33" s="9" t="s">
        <v>35</v>
      </c>
      <c r="C33" s="8">
        <v>1</v>
      </c>
      <c r="D33" s="13">
        <v>287.55</v>
      </c>
      <c r="E33" s="13">
        <v>7.23</v>
      </c>
      <c r="F33" s="10">
        <f t="shared" si="2"/>
        <v>2.5143453312467399</v>
      </c>
    </row>
    <row r="34" spans="1:6" ht="15.75" x14ac:dyDescent="0.25">
      <c r="A34" s="8">
        <v>24</v>
      </c>
      <c r="B34" s="9" t="s">
        <v>36</v>
      </c>
      <c r="C34" s="8">
        <v>9</v>
      </c>
      <c r="D34" s="13">
        <v>685.74</v>
      </c>
      <c r="E34" s="13">
        <v>897.32</v>
      </c>
      <c r="F34" s="10">
        <f t="shared" si="2"/>
        <v>130.85425963193046</v>
      </c>
    </row>
    <row r="35" spans="1:6" ht="15.75" x14ac:dyDescent="0.25">
      <c r="A35" s="8">
        <v>25</v>
      </c>
      <c r="B35" s="9" t="s">
        <v>37</v>
      </c>
      <c r="C35" s="8">
        <v>1</v>
      </c>
      <c r="D35" s="13">
        <v>24.25</v>
      </c>
      <c r="E35" s="13">
        <v>13.67</v>
      </c>
      <c r="F35" s="10">
        <f t="shared" si="2"/>
        <v>56.371134020618555</v>
      </c>
    </row>
    <row r="36" spans="1:6" ht="15.75" x14ac:dyDescent="0.25">
      <c r="A36" s="8">
        <v>26</v>
      </c>
      <c r="B36" s="9" t="s">
        <v>38</v>
      </c>
      <c r="C36" s="8">
        <v>14</v>
      </c>
      <c r="D36" s="13">
        <v>1682.23</v>
      </c>
      <c r="E36" s="13">
        <v>2054.33</v>
      </c>
      <c r="F36" s="10">
        <f t="shared" si="2"/>
        <v>122.11944858907522</v>
      </c>
    </row>
    <row r="37" spans="1:6" ht="15.75" x14ac:dyDescent="0.25">
      <c r="A37" s="8">
        <v>27</v>
      </c>
      <c r="B37" s="9" t="s">
        <v>39</v>
      </c>
      <c r="C37" s="8">
        <v>6</v>
      </c>
      <c r="D37" s="13">
        <v>243.12</v>
      </c>
      <c r="E37" s="13">
        <v>2857.24</v>
      </c>
      <c r="F37" s="10">
        <f t="shared" si="2"/>
        <v>1175.2385653175386</v>
      </c>
    </row>
    <row r="38" spans="1:6" ht="15.75" x14ac:dyDescent="0.25">
      <c r="A38" s="8" t="s">
        <v>16</v>
      </c>
      <c r="B38" s="9" t="s">
        <v>40</v>
      </c>
      <c r="C38" s="8">
        <f>SUM(C22:C37)</f>
        <v>897</v>
      </c>
      <c r="D38" s="13">
        <f>SUM(D22:D37)</f>
        <v>91835.099999999991</v>
      </c>
      <c r="E38" s="13">
        <f>SUM(E22:E37)</f>
        <v>92880.920000000013</v>
      </c>
      <c r="F38" s="10">
        <f t="shared" si="2"/>
        <v>101.13880204845427</v>
      </c>
    </row>
    <row r="39" spans="1:6" ht="15.75" x14ac:dyDescent="0.25">
      <c r="A39" s="8" t="s">
        <v>16</v>
      </c>
      <c r="B39" s="9" t="s">
        <v>41</v>
      </c>
      <c r="C39" s="8">
        <f>SUM(C21,C38)</f>
        <v>5118</v>
      </c>
      <c r="D39" s="13">
        <f>SUM(D21,D38)</f>
        <v>563191.21999999986</v>
      </c>
      <c r="E39" s="13">
        <f>SUM(E21,E38)</f>
        <v>316415.14</v>
      </c>
      <c r="F39" s="10">
        <f t="shared" si="2"/>
        <v>56.182541340044345</v>
      </c>
    </row>
    <row r="40" spans="1:6" ht="15.75" x14ac:dyDescent="0.25">
      <c r="A40" s="8"/>
      <c r="B40" s="9" t="s">
        <v>42</v>
      </c>
      <c r="C40" s="8"/>
      <c r="D40" s="13"/>
      <c r="E40" s="13"/>
      <c r="F40" s="11"/>
    </row>
    <row r="41" spans="1:6" ht="15.75" x14ac:dyDescent="0.25">
      <c r="A41" s="8">
        <v>28</v>
      </c>
      <c r="B41" s="9" t="s">
        <v>43</v>
      </c>
      <c r="C41" s="8">
        <v>303</v>
      </c>
      <c r="D41" s="13">
        <v>6724.67</v>
      </c>
      <c r="E41" s="13">
        <v>5687.09</v>
      </c>
      <c r="F41" s="10">
        <f>(E41/D41)*100</f>
        <v>84.570543982083876</v>
      </c>
    </row>
    <row r="42" spans="1:6" ht="15.75" x14ac:dyDescent="0.25">
      <c r="A42" s="8" t="s">
        <v>16</v>
      </c>
      <c r="B42" s="9" t="s">
        <v>55</v>
      </c>
      <c r="C42" s="8">
        <f>SUM(C40:C41)</f>
        <v>303</v>
      </c>
      <c r="D42" s="13">
        <f>SUM(D40:D41)</f>
        <v>6724.67</v>
      </c>
      <c r="E42" s="13">
        <f>SUM(E40:E41)</f>
        <v>5687.09</v>
      </c>
      <c r="F42" s="10">
        <f>(E42/D42)*100</f>
        <v>84.570543982083876</v>
      </c>
    </row>
    <row r="43" spans="1:6" ht="15.75" x14ac:dyDescent="0.25">
      <c r="A43" s="8"/>
      <c r="B43" s="9" t="s">
        <v>44</v>
      </c>
      <c r="C43" s="8"/>
      <c r="D43" s="13"/>
      <c r="E43" s="13"/>
      <c r="F43" s="11"/>
    </row>
    <row r="44" spans="1:6" ht="15.75" x14ac:dyDescent="0.25">
      <c r="A44" s="8">
        <v>29</v>
      </c>
      <c r="B44" s="9" t="s">
        <v>45</v>
      </c>
      <c r="C44" s="8">
        <v>2101</v>
      </c>
      <c r="D44" s="13">
        <v>50489.32</v>
      </c>
      <c r="E44" s="13">
        <v>32122.13</v>
      </c>
      <c r="F44" s="10">
        <f>(E44/D44)*100</f>
        <v>63.621633248378075</v>
      </c>
    </row>
    <row r="45" spans="1:6" ht="18.75" customHeight="1" x14ac:dyDescent="0.25">
      <c r="A45" s="8" t="s">
        <v>16</v>
      </c>
      <c r="B45" s="9" t="s">
        <v>46</v>
      </c>
      <c r="C45" s="8">
        <f>SUM(C43:C44)</f>
        <v>2101</v>
      </c>
      <c r="D45" s="13">
        <f>SUM(D43:D44)</f>
        <v>50489.32</v>
      </c>
      <c r="E45" s="13">
        <f>SUM(E43:E44)</f>
        <v>32122.13</v>
      </c>
      <c r="F45" s="10">
        <f>(E45/D45)*100</f>
        <v>63.621633248378075</v>
      </c>
    </row>
    <row r="46" spans="1:6" ht="15.75" x14ac:dyDescent="0.25">
      <c r="A46" s="8"/>
      <c r="B46" s="9" t="s">
        <v>47</v>
      </c>
      <c r="C46" s="8"/>
      <c r="D46" s="13"/>
      <c r="E46" s="13"/>
      <c r="F46" s="11"/>
    </row>
    <row r="47" spans="1:6" ht="15.75" x14ac:dyDescent="0.25">
      <c r="A47" s="8">
        <v>30</v>
      </c>
      <c r="B47" s="9" t="s">
        <v>48</v>
      </c>
      <c r="C47" s="8">
        <v>28</v>
      </c>
      <c r="D47" s="13">
        <v>610.20000000000005</v>
      </c>
      <c r="E47" s="13">
        <v>1106.48</v>
      </c>
      <c r="F47" s="10">
        <f t="shared" ref="F47:F53" si="3">(E47/D47)*100</f>
        <v>181.33071124221564</v>
      </c>
    </row>
    <row r="48" spans="1:6" ht="15.75" x14ac:dyDescent="0.25">
      <c r="A48" s="8">
        <v>31</v>
      </c>
      <c r="B48" s="9" t="s">
        <v>49</v>
      </c>
      <c r="C48" s="8">
        <v>61</v>
      </c>
      <c r="D48" s="13">
        <v>1170.8900000000001</v>
      </c>
      <c r="E48" s="13">
        <v>2706.43</v>
      </c>
      <c r="F48" s="10">
        <f t="shared" si="3"/>
        <v>231.14297671002396</v>
      </c>
    </row>
    <row r="49" spans="1:6" ht="15.75" x14ac:dyDescent="0.25">
      <c r="A49" s="8">
        <v>32</v>
      </c>
      <c r="B49" s="9" t="s">
        <v>50</v>
      </c>
      <c r="C49" s="8">
        <v>284</v>
      </c>
      <c r="D49" s="13">
        <v>1130.9000000000001</v>
      </c>
      <c r="E49" s="13">
        <v>4290.76</v>
      </c>
      <c r="F49" s="10">
        <f t="shared" si="3"/>
        <v>379.41108851357325</v>
      </c>
    </row>
    <row r="50" spans="1:6" ht="15.75" x14ac:dyDescent="0.25">
      <c r="A50" s="8">
        <v>33</v>
      </c>
      <c r="B50" s="9" t="s">
        <v>51</v>
      </c>
      <c r="C50" s="8">
        <v>18</v>
      </c>
      <c r="D50" s="13">
        <v>440.57</v>
      </c>
      <c r="E50" s="13">
        <v>411.55</v>
      </c>
      <c r="F50" s="10">
        <f t="shared" si="3"/>
        <v>93.413078511927736</v>
      </c>
    </row>
    <row r="51" spans="1:6" ht="15.75" x14ac:dyDescent="0.25">
      <c r="A51" s="8">
        <v>34</v>
      </c>
      <c r="B51" s="9" t="s">
        <v>52</v>
      </c>
      <c r="C51" s="8">
        <v>26</v>
      </c>
      <c r="D51" s="13">
        <v>9.99</v>
      </c>
      <c r="E51" s="13">
        <v>686.6</v>
      </c>
      <c r="F51" s="10">
        <f t="shared" si="3"/>
        <v>6872.8728728728729</v>
      </c>
    </row>
    <row r="52" spans="1:6" ht="15.75" x14ac:dyDescent="0.25">
      <c r="A52" s="8" t="s">
        <v>16</v>
      </c>
      <c r="B52" s="9" t="s">
        <v>53</v>
      </c>
      <c r="C52" s="8">
        <f>SUM(C46:C51)</f>
        <v>417</v>
      </c>
      <c r="D52" s="13">
        <f>SUM(D46:D51)</f>
        <v>3362.55</v>
      </c>
      <c r="E52" s="13">
        <f>SUM(E46:E51)</f>
        <v>9201.82</v>
      </c>
      <c r="F52" s="10">
        <f t="shared" si="3"/>
        <v>273.65600511516556</v>
      </c>
    </row>
    <row r="53" spans="1:6" ht="15.75" x14ac:dyDescent="0.25">
      <c r="A53" s="18" t="s">
        <v>57</v>
      </c>
      <c r="B53" s="19"/>
      <c r="C53" s="8">
        <f>SUM(C39,C42,C45,C52)</f>
        <v>7939</v>
      </c>
      <c r="D53" s="13">
        <f>SUM(D39,D42,D45,D52)</f>
        <v>623767.75999999989</v>
      </c>
      <c r="E53" s="13">
        <f>SUM(E39,E42,E45,E52)</f>
        <v>363426.18000000005</v>
      </c>
      <c r="F53" s="10">
        <f t="shared" si="3"/>
        <v>58.263059315537582</v>
      </c>
    </row>
    <row r="54" spans="1:6" ht="15.75" x14ac:dyDescent="0.25">
      <c r="A54" s="20" t="s">
        <v>58</v>
      </c>
      <c r="B54" s="21"/>
      <c r="C54" s="15"/>
      <c r="D54" s="16"/>
      <c r="E54" s="13">
        <v>9552</v>
      </c>
      <c r="F54" s="17"/>
    </row>
    <row r="55" spans="1:6" ht="15.75" x14ac:dyDescent="0.25">
      <c r="A55" s="20" t="s">
        <v>59</v>
      </c>
      <c r="B55" s="21"/>
      <c r="C55" s="8">
        <v>7939</v>
      </c>
      <c r="D55" s="13">
        <v>623767.75999999989</v>
      </c>
      <c r="E55" s="13">
        <f>E53+E54</f>
        <v>372978.18000000005</v>
      </c>
      <c r="F55" s="11">
        <f>E55/D55*100</f>
        <v>59.794398479331491</v>
      </c>
    </row>
  </sheetData>
  <mergeCells count="13">
    <mergeCell ref="A53:B53"/>
    <mergeCell ref="A54:B54"/>
    <mergeCell ref="A55:B55"/>
    <mergeCell ref="A1:F1"/>
    <mergeCell ref="A2:F2"/>
    <mergeCell ref="A3:F3"/>
    <mergeCell ref="A4:F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8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SLBC BIHAR</cp:lastModifiedBy>
  <cp:lastPrinted>2020-01-02T08:28:42Z</cp:lastPrinted>
  <dcterms:created xsi:type="dcterms:W3CDTF">2019-12-31T05:27:03Z</dcterms:created>
  <dcterms:modified xsi:type="dcterms:W3CDTF">2026-09-28T05:26:36Z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2026-08-07T12:36:10Z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367ee28a-ad03-498c-9d64-6f2acf9af110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